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FAD53573-8F76-4FC5-A617-314D0920D3C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ondición y sexo" sheetId="3" r:id="rId1"/>
  </sheets>
  <definedNames>
    <definedName name="_xlnm.Print_Titles" localSheetId="0">'condición y sexo'!$1:$6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3" l="1"/>
  <c r="D120" i="3"/>
  <c r="C120" i="3"/>
  <c r="D115" i="3"/>
  <c r="C115" i="3"/>
  <c r="D102" i="3"/>
  <c r="C102" i="3"/>
  <c r="D85" i="3"/>
  <c r="C85" i="3"/>
  <c r="D61" i="3"/>
  <c r="C61" i="3"/>
  <c r="B34" i="3"/>
  <c r="B14" i="3"/>
  <c r="B23" i="3" l="1"/>
  <c r="B28" i="3"/>
  <c r="B53" i="3"/>
  <c r="B124" i="3"/>
  <c r="B19" i="3"/>
  <c r="B108" i="3"/>
  <c r="B30" i="3"/>
  <c r="B48" i="3"/>
  <c r="B49" i="3"/>
  <c r="B89" i="3"/>
  <c r="B90" i="3"/>
  <c r="B97" i="3"/>
  <c r="B58" i="3"/>
  <c r="B25" i="3" l="1"/>
  <c r="B24" i="3"/>
  <c r="C12" i="3"/>
  <c r="B111" i="3"/>
  <c r="B106" i="3"/>
  <c r="B105" i="3"/>
  <c r="B18" i="3"/>
  <c r="B59" i="3"/>
  <c r="B96" i="3"/>
  <c r="B78" i="3"/>
  <c r="B72" i="3"/>
  <c r="B21" i="3"/>
  <c r="B109" i="3"/>
  <c r="B17" i="3"/>
  <c r="B122" i="3"/>
  <c r="B56" i="3"/>
  <c r="B52" i="3"/>
  <c r="B95" i="3"/>
  <c r="B92" i="3"/>
  <c r="B51" i="3"/>
  <c r="B81" i="3"/>
  <c r="B77" i="3"/>
  <c r="B74" i="3"/>
  <c r="B71" i="3"/>
  <c r="B66" i="3"/>
  <c r="B117" i="3"/>
  <c r="B46" i="3"/>
  <c r="B42" i="3"/>
  <c r="B38" i="3"/>
  <c r="B29" i="3"/>
  <c r="B104" i="3"/>
  <c r="B68" i="3"/>
  <c r="B47" i="3"/>
  <c r="B43" i="3"/>
  <c r="B39" i="3"/>
  <c r="B35" i="3"/>
  <c r="B26" i="3"/>
  <c r="B83" i="3"/>
  <c r="B20" i="3"/>
  <c r="B16" i="3"/>
  <c r="B15" i="3"/>
  <c r="B55" i="3"/>
  <c r="B98" i="3"/>
  <c r="B94" i="3"/>
  <c r="B91" i="3"/>
  <c r="B88" i="3"/>
  <c r="B80" i="3"/>
  <c r="B76" i="3"/>
  <c r="B73" i="3"/>
  <c r="B70" i="3"/>
  <c r="B100" i="3"/>
  <c r="B65" i="3"/>
  <c r="B110" i="3"/>
  <c r="B45" i="3"/>
  <c r="B41" i="3"/>
  <c r="B37" i="3"/>
  <c r="B32" i="3"/>
  <c r="B113" i="3"/>
  <c r="B107" i="3"/>
  <c r="B57" i="3"/>
  <c r="B54" i="3"/>
  <c r="B93" i="3"/>
  <c r="B50" i="3"/>
  <c r="B79" i="3"/>
  <c r="B75" i="3"/>
  <c r="B63" i="3"/>
  <c r="B69" i="3"/>
  <c r="B67" i="3"/>
  <c r="B64" i="3"/>
  <c r="B44" i="3"/>
  <c r="B40" i="3"/>
  <c r="B36" i="3"/>
  <c r="B31" i="3"/>
  <c r="B27" i="3"/>
  <c r="B112" i="3"/>
  <c r="C8" i="3" l="1"/>
  <c r="B118" i="3"/>
  <c r="B115" i="3" s="1"/>
  <c r="B123" i="3"/>
  <c r="B120" i="3" s="1"/>
  <c r="B87" i="3"/>
  <c r="B85" i="3" s="1"/>
  <c r="B102" i="3"/>
  <c r="B61" i="3"/>
  <c r="B12" i="3"/>
  <c r="B8" i="3" l="1"/>
  <c r="D8" i="3"/>
  <c r="D10" i="3" l="1"/>
  <c r="B10" i="3"/>
  <c r="C10" i="3"/>
</calcChain>
</file>

<file path=xl/sharedStrings.xml><?xml version="1.0" encoding="utf-8"?>
<sst xmlns="http://schemas.openxmlformats.org/spreadsheetml/2006/main" count="122" uniqueCount="106">
  <si>
    <t>CAMPUS HARMODIO ARIAS MADRID</t>
  </si>
  <si>
    <t>CAFETERIAS UNIVERSITARIAS</t>
  </si>
  <si>
    <t>GRUPO EXPERIMENTAL DE CINE UNIVERSITARIO</t>
  </si>
  <si>
    <t>SECRETARIA GENERAL</t>
  </si>
  <si>
    <t>INSTITUTO PROMEGA</t>
  </si>
  <si>
    <t>INSTITUTO GEOCIENCIAS</t>
  </si>
  <si>
    <t>INSTITUTO DE LA MUJER</t>
  </si>
  <si>
    <t>INSTITUTO DEL CANAL</t>
  </si>
  <si>
    <t>LIBRERIA UNIVERSITARIA</t>
  </si>
  <si>
    <t>INSTITUTO DE ESTUDIOS NACIONALES</t>
  </si>
  <si>
    <t>CONSULTORIO DE ASISTENCIA LEGAL</t>
  </si>
  <si>
    <t>I.C.A.S.E.</t>
  </si>
  <si>
    <t>OFICINA EJECUTORA DE PROGRAMAS</t>
  </si>
  <si>
    <t>CLINICA UNIVERSITARIA</t>
  </si>
  <si>
    <t>CENTRO DE ORIENTACION INFANTIL</t>
  </si>
  <si>
    <t>IMPRENTA UNIVERSITARIA</t>
  </si>
  <si>
    <t>ORGANISMO ELECTORAL</t>
  </si>
  <si>
    <t>INSTITUTO DE CIENCIAS AMBIENTALES Y BIODIVERSIDAD</t>
  </si>
  <si>
    <t>TELEVISORA EDUCATIVA CANAL ONCE</t>
  </si>
  <si>
    <t>OFICINA DE RELACIONES CON LOS GRADUADOS</t>
  </si>
  <si>
    <t>EDITORIAL UNIVERSITARIA</t>
  </si>
  <si>
    <t>FARMACIA UNIVERSITARIA</t>
  </si>
  <si>
    <t>SERVICIO DE SONIDOS</t>
  </si>
  <si>
    <t>Permanente</t>
  </si>
  <si>
    <t>Eventual</t>
  </si>
  <si>
    <t>Condición</t>
  </si>
  <si>
    <t>Total</t>
  </si>
  <si>
    <t>Unidad Académica, Administrativa o de Investigación</t>
  </si>
  <si>
    <t>Porcentaje</t>
  </si>
  <si>
    <t>ADMINISTRACIÓN CENTRAL</t>
  </si>
  <si>
    <t>CENTRO DE INNOVACIÓN, DESARROLLO TECNOLÓGICO Y</t>
  </si>
  <si>
    <t>EMPRENDIMIENTO</t>
  </si>
  <si>
    <t>FACULTADES</t>
  </si>
  <si>
    <t>INSTITUTOS Y CENTROS DE INVESTIGACIÓN</t>
  </si>
  <si>
    <t>CENTRO DE INVESTIGACIONES AGROPECUARIAS-TOCUMEN</t>
  </si>
  <si>
    <t>CENTROS REGIONALES UNIVERSITARIOS</t>
  </si>
  <si>
    <t>EXTENSIONES UNIVERSITARIAS</t>
  </si>
  <si>
    <t>UNIVERSIDAD DEL TRABAJO Y DE LA TERCERA EDAD</t>
  </si>
  <si>
    <t>AZUERO</t>
  </si>
  <si>
    <t>COCLÉ</t>
  </si>
  <si>
    <t>DARIÉN</t>
  </si>
  <si>
    <t>AGUADULCE</t>
  </si>
  <si>
    <t>SONÁ</t>
  </si>
  <si>
    <t>BOCAS DEL TORO</t>
  </si>
  <si>
    <t>COLÓN</t>
  </si>
  <si>
    <t>LOS SANTOS</t>
  </si>
  <si>
    <t>PANAMÁ ESTE</t>
  </si>
  <si>
    <t>SAN MIGUELITO</t>
  </si>
  <si>
    <t>VERAGUAS</t>
  </si>
  <si>
    <t>ADMINISTRACIÓN DE EMPRESAS Y CONTABILIDAD</t>
  </si>
  <si>
    <t>BELLAS ARTES</t>
  </si>
  <si>
    <t>CIENCIAS AGROPECUARIAS</t>
  </si>
  <si>
    <t>DERECHO</t>
  </si>
  <si>
    <t>FARMACIA</t>
  </si>
  <si>
    <t>HUMANIDADES</t>
  </si>
  <si>
    <t>MEDICINA</t>
  </si>
  <si>
    <t>MEDICINA VETERINARIA</t>
  </si>
  <si>
    <t>ADMINISTRACIÓN PÚBLICA</t>
  </si>
  <si>
    <t>ARQUITECTURA Y DISEÑO</t>
  </si>
  <si>
    <t>CIENCIAS DE LA EDUCACIÓN</t>
  </si>
  <si>
    <t>CIENCIAS NATURALES, EXACTAS Y TECNOLOGÍA</t>
  </si>
  <si>
    <t>COMUNICACIÓN SOCIAL</t>
  </si>
  <si>
    <t>ECONOMÍA</t>
  </si>
  <si>
    <t>ENFERMERÍA</t>
  </si>
  <si>
    <t>INFORMÁTICA, ELECTRÓNICA Y COMUNICACIÓN</t>
  </si>
  <si>
    <t>INGENIERÍA</t>
  </si>
  <si>
    <t>ODONTOLOGÍA</t>
  </si>
  <si>
    <t>PSICOLOGÍA</t>
  </si>
  <si>
    <t>INSTITUTO DE ALIMENTACIÓN Y NUTRICIÓN</t>
  </si>
  <si>
    <t>INSTITUTO DE CRIMINOLOGÍA</t>
  </si>
  <si>
    <t>INSTITUTO ESPECIALIZADO DE ANÁLISIS</t>
  </si>
  <si>
    <t>INSTITUTO PANAMERICANO DE EDUCACIÓN FÍSICA</t>
  </si>
  <si>
    <t>FACULTAD DE CIENCIAS AGROPECUARIAS-CHIRIQUÍ</t>
  </si>
  <si>
    <t>RECTORÍA</t>
  </si>
  <si>
    <t>VICERRECTORÍA ACADÉMICA</t>
  </si>
  <si>
    <t>VICERRECTORÍA ADMINISTRATIVA</t>
  </si>
  <si>
    <t>VICERRECTORÍA DE ASUNTOS ESTUDIANTILES</t>
  </si>
  <si>
    <t>VICERRECTORÍA DE INVESTIGACIÓN Y POSTGRADO</t>
  </si>
  <si>
    <t>CENTRO DE INVESTIGACIÓN JURÍDICA</t>
  </si>
  <si>
    <t>DEFENSORÍA UNIVERSITARIA</t>
  </si>
  <si>
    <t>DIRECCIÓN DE ASESORÍA JURÍDICA</t>
  </si>
  <si>
    <t>DIRECCIÓN DE ASUNTOS COMUNALES</t>
  </si>
  <si>
    <t>DIRECCIÓN DE AUDITORÍA INTERNA</t>
  </si>
  <si>
    <t>DIRECCIÓN DE BIBLIOTECAS</t>
  </si>
  <si>
    <t xml:space="preserve">DIRECCIÓN DE COOPERACIÓN INTERNACIONAL Y ASISTENCIA </t>
  </si>
  <si>
    <t>TÉCNICA</t>
  </si>
  <si>
    <t>DIRECCIÓN DE CULTURA</t>
  </si>
  <si>
    <t>DIRECCIÓN DE FINANZAS</t>
  </si>
  <si>
    <t>DIRECCIÓN DE INGENIERÍA Y ARQUITECTURA</t>
  </si>
  <si>
    <t>DIRECCIÓN DE INVESTIGACIÓN Y ORIENTACIÓN PSICOLÓGICA</t>
  </si>
  <si>
    <t>DIRECCIÓN DE PLANIFICACIÓN UNIVERSITARIA</t>
  </si>
  <si>
    <t>DIRECCIÓN DE PROTOCOLO Y CEREMONIAL UNIVERSITARIO</t>
  </si>
  <si>
    <t>DIRECCIÓN DE RECURSOS HUMANOS</t>
  </si>
  <si>
    <t>DIRECCIÓN DE SERVICIOS ADMINISTRATIVOS</t>
  </si>
  <si>
    <t>DIRECCIÓN GENERAL DE ADMISIÓN</t>
  </si>
  <si>
    <t>DIRECCIÓN GENERAL DE CENTROS REGIONALES</t>
  </si>
  <si>
    <t>DIRECCIÓN TECNOLOGÍA EDUCATIVA</t>
  </si>
  <si>
    <t>PROTECCIÓN UNIVERSITARIA</t>
  </si>
  <si>
    <t>RELACIONES PÚBLICAS</t>
  </si>
  <si>
    <t>ADMINISTRATIVA O DE INVESTIGACIÓN: AL MES DE DICIEMBRE DE 2018</t>
  </si>
  <si>
    <t>VICERRECTORÍA DE EXTENSIÓN</t>
  </si>
  <si>
    <t>DIRECCIÓN DE INFORMÁTICA</t>
  </si>
  <si>
    <t>DIRECCIÓN DE SALUD Y GESTIÓN AMBIENTAL</t>
  </si>
  <si>
    <t>PANAMÁ OESTE</t>
  </si>
  <si>
    <t>Cuadro 19. PERSONAL ADMINISTRATIVO DE LA UNIVERSIDAD DE PANAMÁ, POR CONDICIÓN, SEGÚN UNIDAD ACADÉMICA,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</si>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</sst>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9" fillId="33" borderId="0" xfId="0" applyFont="1" applyFill="1"/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1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164" fontId="18" fillId="33" borderId="11" xfId="0" applyNumberFormat="1" applyFont="1" applyFill="1" applyBorder="1"/>
    <xf numFmtId="165" fontId="18" fillId="33" borderId="11" xfId="0" applyNumberFormat="1" applyFont="1" applyFill="1" applyBorder="1"/>
    <xf numFmtId="164" fontId="19" fillId="33" borderId="11" xfId="42" applyNumberFormat="1" applyFont="1" applyFill="1" applyBorder="1"/>
    <xf numFmtId="164" fontId="19" fillId="33" borderId="11" xfId="42" applyNumberFormat="1" applyFont="1" applyFill="1" applyBorder="1" applyAlignment="1">
      <alignment horizontal="center"/>
    </xf>
    <xf numFmtId="164" fontId="18" fillId="33" borderId="11" xfId="42" applyNumberFormat="1" applyFont="1" applyFill="1" applyBorder="1"/>
    <xf numFmtId="0" fontId="18" fillId="33" borderId="10" xfId="0" applyFont="1" applyFill="1" applyBorder="1" applyAlignment="1">
      <alignment horizontal="left"/>
    </xf>
    <xf numFmtId="0" fontId="18" fillId="33" borderId="11" xfId="0" applyFont="1" applyFill="1" applyBorder="1"/>
    <xf numFmtId="0" fontId="19" fillId="33" borderId="12" xfId="0" applyFont="1" applyFill="1" applyBorder="1"/>
    <xf numFmtId="0" fontId="19" fillId="33" borderId="13" xfId="0" applyFont="1" applyFill="1" applyBorder="1"/>
    <xf numFmtId="0" fontId="19" fillId="33" borderId="0" xfId="0" applyFont="1" applyFill="1" applyBorder="1"/>
    <xf numFmtId="0" fontId="19" fillId="33" borderId="20" xfId="0" applyFont="1" applyFill="1" applyBorder="1"/>
    <xf numFmtId="164" fontId="18" fillId="33" borderId="0" xfId="0" applyNumberFormat="1" applyFont="1" applyFill="1" applyBorder="1"/>
    <xf numFmtId="165" fontId="18" fillId="33" borderId="0" xfId="0" applyNumberFormat="1" applyFont="1" applyFill="1" applyBorder="1"/>
    <xf numFmtId="0" fontId="19" fillId="33" borderId="0" xfId="0" applyFont="1" applyFill="1" applyBorder="1" applyAlignment="1">
      <alignment horizontal="center"/>
    </xf>
    <xf numFmtId="164" fontId="19" fillId="33" borderId="0" xfId="42" applyNumberFormat="1" applyFont="1" applyFill="1" applyBorder="1"/>
    <xf numFmtId="164" fontId="19" fillId="33" borderId="0" xfId="42" applyNumberFormat="1" applyFont="1" applyFill="1" applyBorder="1" applyAlignment="1">
      <alignment horizontal="center"/>
    </xf>
    <xf numFmtId="164" fontId="18" fillId="33" borderId="0" xfId="42" applyNumberFormat="1" applyFont="1" applyFill="1" applyBorder="1"/>
    <xf numFmtId="0" fontId="19" fillId="33" borderId="21" xfId="0" applyFont="1" applyFill="1" applyBorder="1"/>
    <xf numFmtId="0" fontId="19" fillId="34" borderId="10" xfId="0" applyFont="1" applyFill="1" applyBorder="1"/>
    <xf numFmtId="0" fontId="19" fillId="34" borderId="11" xfId="0" applyFont="1" applyFill="1" applyBorder="1"/>
    <xf numFmtId="0" fontId="18" fillId="34" borderId="10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9" fillId="34" borderId="15" xfId="0" applyFont="1" applyFill="1" applyBorder="1"/>
    <xf numFmtId="0" fontId="19" fillId="34" borderId="16" xfId="0" applyFont="1" applyFill="1" applyBorder="1"/>
    <xf numFmtId="164" fontId="19" fillId="33" borderId="11" xfId="42" applyNumberFormat="1" applyFont="1" applyFill="1" applyBorder="1" applyAlignment="1">
      <alignment horizontal="right"/>
    </xf>
    <xf numFmtId="164" fontId="19" fillId="33" borderId="0" xfId="42" applyNumberFormat="1" applyFont="1" applyFill="1" applyBorder="1" applyAlignment="1">
      <alignment horizontal="right"/>
    </xf>
    <xf numFmtId="0" fontId="19" fillId="33" borderId="11" xfId="0" applyNumberFormat="1" applyFont="1" applyFill="1" applyBorder="1"/>
    <xf numFmtId="0" fontId="19" fillId="33" borderId="0" xfId="42" applyNumberFormat="1" applyFont="1" applyFill="1" applyBorder="1"/>
    <xf numFmtId="0" fontId="19" fillId="33" borderId="22" xfId="0" applyFont="1" applyFill="1" applyBorder="1"/>
    <xf numFmtId="0" fontId="18" fillId="34" borderId="13" xfId="0" applyFont="1" applyFill="1" applyBorder="1" applyAlignment="1">
      <alignment horizontal="center" vertical="center"/>
    </xf>
    <xf numFmtId="0" fontId="18" fillId="34" borderId="14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5"/>
  <sheetViews>
    <sheetView tabSelected="1" workbookViewId="0">
      <selection sqref="A1:D1"/>
    </sheetView>
  </sheetViews>
  <sheetFormatPr baseColWidth="10" defaultRowHeight="12.75" x14ac:dyDescent="0.2"/>
  <cols>
    <col min="1" max="1" width="57.42578125" style="1" customWidth="1"/>
    <col min="2" max="2" width="16" style="1" customWidth="1"/>
    <col min="3" max="4" width="20.85546875" style="1" customWidth="1"/>
    <col min="5" max="16384" width="11.42578125" style="1"/>
  </cols>
  <sheetData>
    <row r="1" spans="1:4" x14ac:dyDescent="0.2">
      <c r="A1" s="37" t="s">
        <v>104</v>
      </c>
      <c r="B1" s="37"/>
      <c r="C1" s="37"/>
      <c r="D1" s="37"/>
    </row>
    <row r="2" spans="1:4" x14ac:dyDescent="0.2">
      <c r="A2" s="37" t="s">
        <v>99</v>
      </c>
      <c r="B2" s="37"/>
      <c r="C2" s="37"/>
      <c r="D2" s="37"/>
    </row>
    <row r="3" spans="1:4" ht="13.5" thickBot="1" x14ac:dyDescent="0.25">
      <c r="A3" s="34"/>
      <c r="B3" s="34"/>
      <c r="C3" s="34"/>
      <c r="D3" s="34"/>
    </row>
    <row r="4" spans="1:4" ht="23.25" customHeight="1" thickTop="1" x14ac:dyDescent="0.2">
      <c r="A4" s="24"/>
      <c r="B4" s="25"/>
      <c r="C4" s="35" t="s">
        <v>25</v>
      </c>
      <c r="D4" s="36"/>
    </row>
    <row r="5" spans="1:4" ht="15.75" customHeight="1" x14ac:dyDescent="0.2">
      <c r="A5" s="26" t="s">
        <v>27</v>
      </c>
      <c r="B5" s="27" t="s">
        <v>26</v>
      </c>
      <c r="C5" s="38" t="s">
        <v>23</v>
      </c>
      <c r="D5" s="40" t="s">
        <v>24</v>
      </c>
    </row>
    <row r="6" spans="1:4" ht="15.75" customHeight="1" thickBot="1" x14ac:dyDescent="0.25">
      <c r="A6" s="28"/>
      <c r="B6" s="29"/>
      <c r="C6" s="39"/>
      <c r="D6" s="41"/>
    </row>
    <row r="7" spans="1:4" ht="13.5" thickTop="1" x14ac:dyDescent="0.2">
      <c r="A7" s="2"/>
      <c r="B7" s="3"/>
      <c r="C7" s="3"/>
      <c r="D7" s="16"/>
    </row>
    <row r="8" spans="1:4" x14ac:dyDescent="0.2">
      <c r="A8" s="5" t="s">
        <v>26</v>
      </c>
      <c r="B8" s="6">
        <f>B12+B61+B83+B85+B100+B102+B115+B120</f>
        <v>4617</v>
      </c>
      <c r="C8" s="6">
        <f>C12+C61+C83+C85+C100+C102+C115+C120</f>
        <v>3320</v>
      </c>
      <c r="D8" s="17">
        <f>D12+D61+D83+D85+D100+D102+D115+D120</f>
        <v>1297</v>
      </c>
    </row>
    <row r="9" spans="1:4" x14ac:dyDescent="0.2">
      <c r="A9" s="5"/>
      <c r="B9" s="6"/>
      <c r="C9" s="6"/>
      <c r="D9" s="17"/>
    </row>
    <row r="10" spans="1:4" x14ac:dyDescent="0.2">
      <c r="A10" s="5" t="s">
        <v>28</v>
      </c>
      <c r="B10" s="7">
        <f>B8/$B$8*100</f>
        <v>100</v>
      </c>
      <c r="C10" s="7">
        <f>C8/$B$8*100</f>
        <v>71.908165475416936</v>
      </c>
      <c r="D10" s="18">
        <f>D8/$B$8*100</f>
        <v>28.091834524583064</v>
      </c>
    </row>
    <row r="11" spans="1:4" x14ac:dyDescent="0.2">
      <c r="A11" s="2"/>
      <c r="B11" s="3"/>
      <c r="C11" s="4"/>
      <c r="D11" s="19"/>
    </row>
    <row r="12" spans="1:4" x14ac:dyDescent="0.2">
      <c r="A12" s="5" t="s">
        <v>29</v>
      </c>
      <c r="B12" s="6">
        <f>SUM(B14:B59)</f>
        <v>2217</v>
      </c>
      <c r="C12" s="6">
        <f>SUM(C14:C59)</f>
        <v>1618</v>
      </c>
      <c r="D12" s="17">
        <f>SUM(D14:D59)</f>
        <v>599</v>
      </c>
    </row>
    <row r="13" spans="1:4" x14ac:dyDescent="0.2">
      <c r="A13" s="2"/>
      <c r="B13" s="3"/>
      <c r="C13" s="4"/>
      <c r="D13" s="19"/>
    </row>
    <row r="14" spans="1:4" x14ac:dyDescent="0.2">
      <c r="A14" s="2" t="s">
        <v>73</v>
      </c>
      <c r="B14" s="8">
        <f t="shared" ref="B14:B21" si="0">C14+D14</f>
        <v>46</v>
      </c>
      <c r="C14" s="8">
        <v>30</v>
      </c>
      <c r="D14" s="20">
        <v>16</v>
      </c>
    </row>
    <row r="15" spans="1:4" x14ac:dyDescent="0.2">
      <c r="A15" s="2" t="s">
        <v>3</v>
      </c>
      <c r="B15" s="8">
        <f t="shared" si="0"/>
        <v>102</v>
      </c>
      <c r="C15" s="8">
        <v>85</v>
      </c>
      <c r="D15" s="20">
        <v>17</v>
      </c>
    </row>
    <row r="16" spans="1:4" x14ac:dyDescent="0.2">
      <c r="A16" s="2" t="s">
        <v>74</v>
      </c>
      <c r="B16" s="8">
        <f t="shared" si="0"/>
        <v>35</v>
      </c>
      <c r="C16" s="8">
        <v>31</v>
      </c>
      <c r="D16" s="20">
        <v>4</v>
      </c>
    </row>
    <row r="17" spans="1:4" x14ac:dyDescent="0.2">
      <c r="A17" s="2" t="s">
        <v>75</v>
      </c>
      <c r="B17" s="8">
        <f t="shared" si="0"/>
        <v>21</v>
      </c>
      <c r="C17" s="8">
        <v>9</v>
      </c>
      <c r="D17" s="20">
        <v>12</v>
      </c>
    </row>
    <row r="18" spans="1:4" x14ac:dyDescent="0.2">
      <c r="A18" s="2" t="s">
        <v>76</v>
      </c>
      <c r="B18" s="8">
        <f t="shared" si="0"/>
        <v>140</v>
      </c>
      <c r="C18" s="8">
        <v>93</v>
      </c>
      <c r="D18" s="20">
        <v>47</v>
      </c>
    </row>
    <row r="19" spans="1:4" x14ac:dyDescent="0.2">
      <c r="A19" s="2" t="s">
        <v>100</v>
      </c>
      <c r="B19" s="8">
        <f t="shared" si="0"/>
        <v>82</v>
      </c>
      <c r="C19" s="8">
        <v>55</v>
      </c>
      <c r="D19" s="20">
        <v>27</v>
      </c>
    </row>
    <row r="20" spans="1:4" x14ac:dyDescent="0.2">
      <c r="A20" s="2" t="s">
        <v>77</v>
      </c>
      <c r="B20" s="8">
        <f t="shared" si="0"/>
        <v>103</v>
      </c>
      <c r="C20" s="8">
        <v>55</v>
      </c>
      <c r="D20" s="20">
        <v>48</v>
      </c>
    </row>
    <row r="21" spans="1:4" x14ac:dyDescent="0.2">
      <c r="A21" s="2" t="s">
        <v>1</v>
      </c>
      <c r="B21" s="8">
        <f t="shared" si="0"/>
        <v>203</v>
      </c>
      <c r="C21" s="8">
        <v>143</v>
      </c>
      <c r="D21" s="20">
        <v>60</v>
      </c>
    </row>
    <row r="22" spans="1:4" x14ac:dyDescent="0.2">
      <c r="A22" s="2" t="s">
        <v>30</v>
      </c>
      <c r="B22" s="8"/>
      <c r="C22" s="8"/>
      <c r="D22" s="20"/>
    </row>
    <row r="23" spans="1:4" x14ac:dyDescent="0.2">
      <c r="A23" s="2" t="s">
        <v>31</v>
      </c>
      <c r="B23" s="8">
        <f>D23</f>
        <v>2</v>
      </c>
      <c r="C23" s="30" t="s">
        <v>105</v>
      </c>
      <c r="D23" s="20">
        <v>2</v>
      </c>
    </row>
    <row r="24" spans="1:4" x14ac:dyDescent="0.2">
      <c r="A24" s="2" t="s">
        <v>78</v>
      </c>
      <c r="B24" s="8">
        <f>C24+D24</f>
        <v>9</v>
      </c>
      <c r="C24" s="8">
        <v>5</v>
      </c>
      <c r="D24" s="20">
        <v>4</v>
      </c>
    </row>
    <row r="25" spans="1:4" x14ac:dyDescent="0.2">
      <c r="A25" s="2" t="s">
        <v>14</v>
      </c>
      <c r="B25" s="8">
        <f>C25+D25</f>
        <v>34</v>
      </c>
      <c r="C25" s="8">
        <v>26</v>
      </c>
      <c r="D25" s="20">
        <v>8</v>
      </c>
    </row>
    <row r="26" spans="1:4" x14ac:dyDescent="0.2">
      <c r="A26" s="2" t="s">
        <v>13</v>
      </c>
      <c r="B26" s="8">
        <f>C26+D26</f>
        <v>17</v>
      </c>
      <c r="C26" s="8">
        <v>9</v>
      </c>
      <c r="D26" s="20">
        <v>8</v>
      </c>
    </row>
    <row r="27" spans="1:4" x14ac:dyDescent="0.2">
      <c r="A27" s="2" t="s">
        <v>10</v>
      </c>
      <c r="B27" s="8">
        <f>C27+D27</f>
        <v>15</v>
      </c>
      <c r="C27" s="8">
        <v>7</v>
      </c>
      <c r="D27" s="20">
        <v>8</v>
      </c>
    </row>
    <row r="28" spans="1:4" x14ac:dyDescent="0.2">
      <c r="A28" s="2" t="s">
        <v>79</v>
      </c>
      <c r="B28" s="8">
        <f>D28</f>
        <v>1</v>
      </c>
      <c r="C28" s="30" t="s">
        <v>105</v>
      </c>
      <c r="D28" s="20">
        <v>1</v>
      </c>
    </row>
    <row r="29" spans="1:4" x14ac:dyDescent="0.2">
      <c r="A29" s="2" t="s">
        <v>80</v>
      </c>
      <c r="B29" s="8">
        <f>C29+D29</f>
        <v>27</v>
      </c>
      <c r="C29" s="8">
        <v>18</v>
      </c>
      <c r="D29" s="20">
        <v>9</v>
      </c>
    </row>
    <row r="30" spans="1:4" x14ac:dyDescent="0.2">
      <c r="A30" s="2" t="s">
        <v>81</v>
      </c>
      <c r="B30" s="8">
        <f>C30</f>
        <v>3</v>
      </c>
      <c r="C30" s="8">
        <v>3</v>
      </c>
      <c r="D30" s="31" t="s">
        <v>105</v>
      </c>
    </row>
    <row r="31" spans="1:4" x14ac:dyDescent="0.2">
      <c r="A31" s="2" t="s">
        <v>82</v>
      </c>
      <c r="B31" s="8">
        <f>C31+D31</f>
        <v>20</v>
      </c>
      <c r="C31" s="8">
        <v>17</v>
      </c>
      <c r="D31" s="20">
        <v>3</v>
      </c>
    </row>
    <row r="32" spans="1:4" x14ac:dyDescent="0.2">
      <c r="A32" s="2" t="s">
        <v>83</v>
      </c>
      <c r="B32" s="8">
        <f>C32+D32</f>
        <v>115</v>
      </c>
      <c r="C32" s="8">
        <v>100</v>
      </c>
      <c r="D32" s="20">
        <v>15</v>
      </c>
    </row>
    <row r="33" spans="1:4" x14ac:dyDescent="0.2">
      <c r="A33" s="2" t="s">
        <v>84</v>
      </c>
      <c r="B33" s="8"/>
      <c r="C33" s="8"/>
      <c r="D33" s="20"/>
    </row>
    <row r="34" spans="1:4" x14ac:dyDescent="0.2">
      <c r="A34" s="2" t="s">
        <v>85</v>
      </c>
      <c r="B34" s="8">
        <f>C34</f>
        <v>4</v>
      </c>
      <c r="C34" s="8">
        <v>4</v>
      </c>
      <c r="D34" s="31" t="s">
        <v>105</v>
      </c>
    </row>
    <row r="35" spans="1:4" x14ac:dyDescent="0.2">
      <c r="A35" s="2" t="s">
        <v>86</v>
      </c>
      <c r="B35" s="8">
        <f t="shared" ref="B35:B47" si="1">C35+D35</f>
        <v>37</v>
      </c>
      <c r="C35" s="8">
        <v>29</v>
      </c>
      <c r="D35" s="20">
        <v>8</v>
      </c>
    </row>
    <row r="36" spans="1:4" x14ac:dyDescent="0.2">
      <c r="A36" s="2" t="s">
        <v>87</v>
      </c>
      <c r="B36" s="8">
        <f t="shared" si="1"/>
        <v>156</v>
      </c>
      <c r="C36" s="8">
        <v>119</v>
      </c>
      <c r="D36" s="20">
        <v>37</v>
      </c>
    </row>
    <row r="37" spans="1:4" x14ac:dyDescent="0.2">
      <c r="A37" s="2" t="s">
        <v>101</v>
      </c>
      <c r="B37" s="8">
        <f t="shared" si="1"/>
        <v>50</v>
      </c>
      <c r="C37" s="8">
        <v>37</v>
      </c>
      <c r="D37" s="20">
        <v>13</v>
      </c>
    </row>
    <row r="38" spans="1:4" x14ac:dyDescent="0.2">
      <c r="A38" s="2" t="s">
        <v>88</v>
      </c>
      <c r="B38" s="8">
        <f t="shared" si="1"/>
        <v>259</v>
      </c>
      <c r="C38" s="8">
        <v>196</v>
      </c>
      <c r="D38" s="20">
        <v>63</v>
      </c>
    </row>
    <row r="39" spans="1:4" x14ac:dyDescent="0.2">
      <c r="A39" s="2" t="s">
        <v>89</v>
      </c>
      <c r="B39" s="8">
        <f t="shared" si="1"/>
        <v>18</v>
      </c>
      <c r="C39" s="8">
        <v>13</v>
      </c>
      <c r="D39" s="20">
        <v>5</v>
      </c>
    </row>
    <row r="40" spans="1:4" x14ac:dyDescent="0.2">
      <c r="A40" s="2" t="s">
        <v>90</v>
      </c>
      <c r="B40" s="8">
        <f t="shared" si="1"/>
        <v>75</v>
      </c>
      <c r="C40" s="8">
        <v>50</v>
      </c>
      <c r="D40" s="20">
        <v>25</v>
      </c>
    </row>
    <row r="41" spans="1:4" x14ac:dyDescent="0.2">
      <c r="A41" s="2" t="s">
        <v>91</v>
      </c>
      <c r="B41" s="8">
        <f t="shared" si="1"/>
        <v>8</v>
      </c>
      <c r="C41" s="8">
        <v>7</v>
      </c>
      <c r="D41" s="20">
        <v>1</v>
      </c>
    </row>
    <row r="42" spans="1:4" x14ac:dyDescent="0.2">
      <c r="A42" s="2" t="s">
        <v>92</v>
      </c>
      <c r="B42" s="8">
        <f t="shared" si="1"/>
        <v>119</v>
      </c>
      <c r="C42" s="8">
        <v>97</v>
      </c>
      <c r="D42" s="20">
        <v>22</v>
      </c>
    </row>
    <row r="43" spans="1:4" x14ac:dyDescent="0.2">
      <c r="A43" s="2" t="s">
        <v>102</v>
      </c>
      <c r="B43" s="8">
        <f t="shared" si="1"/>
        <v>90</v>
      </c>
      <c r="C43" s="8">
        <v>70</v>
      </c>
      <c r="D43" s="20">
        <v>20</v>
      </c>
    </row>
    <row r="44" spans="1:4" x14ac:dyDescent="0.2">
      <c r="A44" s="2" t="s">
        <v>93</v>
      </c>
      <c r="B44" s="8">
        <f t="shared" si="1"/>
        <v>95</v>
      </c>
      <c r="C44" s="8">
        <v>64</v>
      </c>
      <c r="D44" s="20">
        <v>31</v>
      </c>
    </row>
    <row r="45" spans="1:4" x14ac:dyDescent="0.2">
      <c r="A45" s="2" t="s">
        <v>94</v>
      </c>
      <c r="B45" s="8">
        <f t="shared" si="1"/>
        <v>18</v>
      </c>
      <c r="C45" s="8">
        <v>9</v>
      </c>
      <c r="D45" s="20">
        <v>9</v>
      </c>
    </row>
    <row r="46" spans="1:4" x14ac:dyDescent="0.2">
      <c r="A46" s="2" t="s">
        <v>95</v>
      </c>
      <c r="B46" s="8">
        <f t="shared" si="1"/>
        <v>7</v>
      </c>
      <c r="C46" s="8">
        <v>4</v>
      </c>
      <c r="D46" s="20">
        <v>3</v>
      </c>
    </row>
    <row r="47" spans="1:4" x14ac:dyDescent="0.2">
      <c r="A47" s="2" t="s">
        <v>96</v>
      </c>
      <c r="B47" s="8">
        <f t="shared" si="1"/>
        <v>16</v>
      </c>
      <c r="C47" s="8">
        <v>12</v>
      </c>
      <c r="D47" s="20">
        <v>4</v>
      </c>
    </row>
    <row r="48" spans="1:4" x14ac:dyDescent="0.2">
      <c r="A48" s="2" t="s">
        <v>20</v>
      </c>
      <c r="B48" s="8">
        <f>C48</f>
        <v>5</v>
      </c>
      <c r="C48" s="8">
        <v>5</v>
      </c>
      <c r="D48" s="31" t="s">
        <v>105</v>
      </c>
    </row>
    <row r="49" spans="1:4" x14ac:dyDescent="0.2">
      <c r="A49" s="2" t="s">
        <v>21</v>
      </c>
      <c r="B49" s="8">
        <f>C49</f>
        <v>1</v>
      </c>
      <c r="C49" s="8">
        <v>1</v>
      </c>
      <c r="D49" s="31" t="s">
        <v>105</v>
      </c>
    </row>
    <row r="50" spans="1:4" x14ac:dyDescent="0.2">
      <c r="A50" s="2" t="s">
        <v>2</v>
      </c>
      <c r="B50" s="8">
        <f>C50+D50</f>
        <v>30</v>
      </c>
      <c r="C50" s="8">
        <v>23</v>
      </c>
      <c r="D50" s="20">
        <v>7</v>
      </c>
    </row>
    <row r="51" spans="1:4" x14ac:dyDescent="0.2">
      <c r="A51" s="2" t="s">
        <v>15</v>
      </c>
      <c r="B51" s="8">
        <f>C51+D51</f>
        <v>43</v>
      </c>
      <c r="C51" s="8">
        <v>34</v>
      </c>
      <c r="D51" s="20">
        <v>9</v>
      </c>
    </row>
    <row r="52" spans="1:4" x14ac:dyDescent="0.2">
      <c r="A52" s="2" t="s">
        <v>8</v>
      </c>
      <c r="B52" s="8">
        <f>C52+D52</f>
        <v>17</v>
      </c>
      <c r="C52" s="8">
        <v>14</v>
      </c>
      <c r="D52" s="20">
        <v>3</v>
      </c>
    </row>
    <row r="53" spans="1:4" x14ac:dyDescent="0.2">
      <c r="A53" s="2" t="s">
        <v>19</v>
      </c>
      <c r="B53" s="8">
        <f>D53</f>
        <v>4</v>
      </c>
      <c r="C53" s="30" t="s">
        <v>105</v>
      </c>
      <c r="D53" s="20">
        <v>4</v>
      </c>
    </row>
    <row r="54" spans="1:4" x14ac:dyDescent="0.2">
      <c r="A54" s="2" t="s">
        <v>12</v>
      </c>
      <c r="B54" s="8">
        <f>C54+D54</f>
        <v>10</v>
      </c>
      <c r="C54" s="8">
        <v>7</v>
      </c>
      <c r="D54" s="20">
        <v>3</v>
      </c>
    </row>
    <row r="55" spans="1:4" x14ac:dyDescent="0.2">
      <c r="A55" s="2" t="s">
        <v>16</v>
      </c>
      <c r="B55" s="8">
        <f>C55+D55</f>
        <v>13</v>
      </c>
      <c r="C55" s="8">
        <v>12</v>
      </c>
      <c r="D55" s="20">
        <v>1</v>
      </c>
    </row>
    <row r="56" spans="1:4" x14ac:dyDescent="0.2">
      <c r="A56" s="2" t="s">
        <v>97</v>
      </c>
      <c r="B56" s="8">
        <f>C56+D56</f>
        <v>143</v>
      </c>
      <c r="C56" s="8">
        <v>107</v>
      </c>
      <c r="D56" s="20">
        <v>36</v>
      </c>
    </row>
    <row r="57" spans="1:4" x14ac:dyDescent="0.2">
      <c r="A57" s="2" t="s">
        <v>98</v>
      </c>
      <c r="B57" s="8">
        <f>C57+D57</f>
        <v>21</v>
      </c>
      <c r="C57" s="8">
        <v>16</v>
      </c>
      <c r="D57" s="20">
        <v>5</v>
      </c>
    </row>
    <row r="58" spans="1:4" x14ac:dyDescent="0.2">
      <c r="A58" s="2" t="s">
        <v>22</v>
      </c>
      <c r="B58" s="8">
        <f>C58</f>
        <v>1</v>
      </c>
      <c r="C58" s="8">
        <v>1</v>
      </c>
      <c r="D58" s="31" t="s">
        <v>105</v>
      </c>
    </row>
    <row r="59" spans="1:4" x14ac:dyDescent="0.2">
      <c r="A59" s="2" t="s">
        <v>18</v>
      </c>
      <c r="B59" s="8">
        <f>C59+D59</f>
        <v>2</v>
      </c>
      <c r="C59" s="8">
        <v>1</v>
      </c>
      <c r="D59" s="20">
        <v>1</v>
      </c>
    </row>
    <row r="60" spans="1:4" x14ac:dyDescent="0.2">
      <c r="A60" s="2"/>
      <c r="B60" s="8"/>
      <c r="C60" s="9"/>
      <c r="D60" s="21"/>
    </row>
    <row r="61" spans="1:4" x14ac:dyDescent="0.2">
      <c r="A61" s="5" t="s">
        <v>32</v>
      </c>
      <c r="B61" s="10">
        <f>SUM(B63:B81)</f>
        <v>1034</v>
      </c>
      <c r="C61" s="10">
        <f>SUM(C63:C81)</f>
        <v>711</v>
      </c>
      <c r="D61" s="22">
        <f>SUM(D63:D81)</f>
        <v>323</v>
      </c>
    </row>
    <row r="62" spans="1:4" x14ac:dyDescent="0.2">
      <c r="A62" s="2"/>
      <c r="B62" s="8"/>
      <c r="C62" s="9"/>
      <c r="D62" s="21"/>
    </row>
    <row r="63" spans="1:4" x14ac:dyDescent="0.2">
      <c r="A63" s="2" t="s">
        <v>49</v>
      </c>
      <c r="B63" s="8">
        <f t="shared" ref="B63:B81" si="2">C63+D63</f>
        <v>85</v>
      </c>
      <c r="C63" s="8">
        <v>69</v>
      </c>
      <c r="D63" s="20">
        <v>16</v>
      </c>
    </row>
    <row r="64" spans="1:4" x14ac:dyDescent="0.2">
      <c r="A64" s="2" t="s">
        <v>57</v>
      </c>
      <c r="B64" s="8">
        <f t="shared" si="2"/>
        <v>58</v>
      </c>
      <c r="C64" s="8">
        <v>36</v>
      </c>
      <c r="D64" s="20">
        <v>22</v>
      </c>
    </row>
    <row r="65" spans="1:4" x14ac:dyDescent="0.2">
      <c r="A65" s="2" t="s">
        <v>58</v>
      </c>
      <c r="B65" s="8">
        <f t="shared" si="2"/>
        <v>52</v>
      </c>
      <c r="C65" s="8">
        <v>37</v>
      </c>
      <c r="D65" s="20">
        <v>15</v>
      </c>
    </row>
    <row r="66" spans="1:4" x14ac:dyDescent="0.2">
      <c r="A66" s="2" t="s">
        <v>50</v>
      </c>
      <c r="B66" s="8">
        <f t="shared" si="2"/>
        <v>38</v>
      </c>
      <c r="C66" s="8">
        <v>21</v>
      </c>
      <c r="D66" s="20">
        <v>17</v>
      </c>
    </row>
    <row r="67" spans="1:4" x14ac:dyDescent="0.2">
      <c r="A67" s="2" t="s">
        <v>51</v>
      </c>
      <c r="B67" s="8">
        <f t="shared" si="2"/>
        <v>28</v>
      </c>
      <c r="C67" s="8">
        <v>14</v>
      </c>
      <c r="D67" s="20">
        <v>14</v>
      </c>
    </row>
    <row r="68" spans="1:4" x14ac:dyDescent="0.2">
      <c r="A68" s="2" t="s">
        <v>59</v>
      </c>
      <c r="B68" s="8">
        <f t="shared" si="2"/>
        <v>35</v>
      </c>
      <c r="C68" s="8">
        <v>24</v>
      </c>
      <c r="D68" s="20">
        <v>11</v>
      </c>
    </row>
    <row r="69" spans="1:4" x14ac:dyDescent="0.2">
      <c r="A69" s="2" t="s">
        <v>60</v>
      </c>
      <c r="B69" s="8">
        <f t="shared" si="2"/>
        <v>105</v>
      </c>
      <c r="C69" s="8">
        <v>74</v>
      </c>
      <c r="D69" s="20">
        <v>31</v>
      </c>
    </row>
    <row r="70" spans="1:4" x14ac:dyDescent="0.2">
      <c r="A70" s="2" t="s">
        <v>61</v>
      </c>
      <c r="B70" s="8">
        <f t="shared" si="2"/>
        <v>55</v>
      </c>
      <c r="C70" s="8">
        <v>43</v>
      </c>
      <c r="D70" s="20">
        <v>12</v>
      </c>
    </row>
    <row r="71" spans="1:4" x14ac:dyDescent="0.2">
      <c r="A71" s="2" t="s">
        <v>52</v>
      </c>
      <c r="B71" s="8">
        <f t="shared" si="2"/>
        <v>69</v>
      </c>
      <c r="C71" s="8">
        <v>45</v>
      </c>
      <c r="D71" s="20">
        <v>24</v>
      </c>
    </row>
    <row r="72" spans="1:4" x14ac:dyDescent="0.2">
      <c r="A72" s="2" t="s">
        <v>62</v>
      </c>
      <c r="B72" s="8">
        <f t="shared" si="2"/>
        <v>59</v>
      </c>
      <c r="C72" s="8">
        <v>40</v>
      </c>
      <c r="D72" s="20">
        <v>19</v>
      </c>
    </row>
    <row r="73" spans="1:4" x14ac:dyDescent="0.2">
      <c r="A73" s="2" t="s">
        <v>63</v>
      </c>
      <c r="B73" s="8">
        <f t="shared" si="2"/>
        <v>27</v>
      </c>
      <c r="C73" s="8">
        <v>17</v>
      </c>
      <c r="D73" s="20">
        <v>10</v>
      </c>
    </row>
    <row r="74" spans="1:4" x14ac:dyDescent="0.2">
      <c r="A74" s="2" t="s">
        <v>53</v>
      </c>
      <c r="B74" s="8">
        <f t="shared" si="2"/>
        <v>26</v>
      </c>
      <c r="C74" s="8">
        <v>17</v>
      </c>
      <c r="D74" s="20">
        <v>9</v>
      </c>
    </row>
    <row r="75" spans="1:4" x14ac:dyDescent="0.2">
      <c r="A75" s="2" t="s">
        <v>54</v>
      </c>
      <c r="B75" s="8">
        <f t="shared" si="2"/>
        <v>118</v>
      </c>
      <c r="C75" s="8">
        <v>81</v>
      </c>
      <c r="D75" s="20">
        <v>37</v>
      </c>
    </row>
    <row r="76" spans="1:4" x14ac:dyDescent="0.2">
      <c r="A76" s="2" t="s">
        <v>64</v>
      </c>
      <c r="B76" s="8">
        <f t="shared" si="2"/>
        <v>29</v>
      </c>
      <c r="C76" s="8">
        <v>19</v>
      </c>
      <c r="D76" s="20">
        <v>10</v>
      </c>
    </row>
    <row r="77" spans="1:4" x14ac:dyDescent="0.2">
      <c r="A77" s="2" t="s">
        <v>65</v>
      </c>
      <c r="B77" s="8">
        <f t="shared" si="2"/>
        <v>15</v>
      </c>
      <c r="C77" s="8">
        <v>6</v>
      </c>
      <c r="D77" s="20">
        <v>9</v>
      </c>
    </row>
    <row r="78" spans="1:4" x14ac:dyDescent="0.2">
      <c r="A78" s="2" t="s">
        <v>55</v>
      </c>
      <c r="B78" s="8">
        <f t="shared" si="2"/>
        <v>73</v>
      </c>
      <c r="C78" s="8">
        <v>55</v>
      </c>
      <c r="D78" s="20">
        <v>18</v>
      </c>
    </row>
    <row r="79" spans="1:4" x14ac:dyDescent="0.2">
      <c r="A79" s="2" t="s">
        <v>56</v>
      </c>
      <c r="B79" s="8">
        <f t="shared" si="2"/>
        <v>41</v>
      </c>
      <c r="C79" s="8">
        <v>21</v>
      </c>
      <c r="D79" s="20">
        <v>20</v>
      </c>
    </row>
    <row r="80" spans="1:4" x14ac:dyDescent="0.2">
      <c r="A80" s="2" t="s">
        <v>66</v>
      </c>
      <c r="B80" s="8">
        <f t="shared" si="2"/>
        <v>101</v>
      </c>
      <c r="C80" s="8">
        <v>79</v>
      </c>
      <c r="D80" s="20">
        <v>22</v>
      </c>
    </row>
    <row r="81" spans="1:4" x14ac:dyDescent="0.2">
      <c r="A81" s="2" t="s">
        <v>67</v>
      </c>
      <c r="B81" s="8">
        <f t="shared" si="2"/>
        <v>20</v>
      </c>
      <c r="C81" s="8">
        <v>13</v>
      </c>
      <c r="D81" s="20">
        <v>7</v>
      </c>
    </row>
    <row r="82" spans="1:4" x14ac:dyDescent="0.2">
      <c r="A82" s="2"/>
      <c r="B82" s="8"/>
      <c r="C82" s="9"/>
      <c r="D82" s="21"/>
    </row>
    <row r="83" spans="1:4" x14ac:dyDescent="0.2">
      <c r="A83" s="5" t="s">
        <v>0</v>
      </c>
      <c r="B83" s="10">
        <f>C83+D83</f>
        <v>42</v>
      </c>
      <c r="C83" s="10">
        <v>29</v>
      </c>
      <c r="D83" s="22">
        <v>13</v>
      </c>
    </row>
    <row r="84" spans="1:4" x14ac:dyDescent="0.2">
      <c r="A84" s="2"/>
      <c r="B84" s="8"/>
      <c r="C84" s="9"/>
      <c r="D84" s="21"/>
    </row>
    <row r="85" spans="1:4" x14ac:dyDescent="0.2">
      <c r="A85" s="5" t="s">
        <v>33</v>
      </c>
      <c r="B85" s="10">
        <f t="shared" ref="B85" si="3">SUM(B87:B98)</f>
        <v>213</v>
      </c>
      <c r="C85" s="10">
        <f>SUM(C87:C98)</f>
        <v>142</v>
      </c>
      <c r="D85" s="22">
        <f>SUM(D87:D98)</f>
        <v>71</v>
      </c>
    </row>
    <row r="86" spans="1:4" x14ac:dyDescent="0.2">
      <c r="A86" s="2"/>
      <c r="B86" s="8"/>
      <c r="C86" s="9"/>
      <c r="D86" s="21"/>
    </row>
    <row r="87" spans="1:4" x14ac:dyDescent="0.2">
      <c r="A87" s="2" t="s">
        <v>34</v>
      </c>
      <c r="B87" s="8">
        <f>C87+D87</f>
        <v>42</v>
      </c>
      <c r="C87" s="8">
        <v>29</v>
      </c>
      <c r="D87" s="20">
        <v>13</v>
      </c>
    </row>
    <row r="88" spans="1:4" x14ac:dyDescent="0.2">
      <c r="A88" s="2" t="s">
        <v>11</v>
      </c>
      <c r="B88" s="8">
        <f>C88+D88</f>
        <v>17</v>
      </c>
      <c r="C88" s="8">
        <v>9</v>
      </c>
      <c r="D88" s="20">
        <v>8</v>
      </c>
    </row>
    <row r="89" spans="1:4" x14ac:dyDescent="0.2">
      <c r="A89" s="2" t="s">
        <v>68</v>
      </c>
      <c r="B89" s="8">
        <f>C89</f>
        <v>6</v>
      </c>
      <c r="C89" s="8">
        <v>6</v>
      </c>
      <c r="D89" s="31" t="s">
        <v>105</v>
      </c>
    </row>
    <row r="90" spans="1:4" x14ac:dyDescent="0.2">
      <c r="A90" s="2" t="s">
        <v>17</v>
      </c>
      <c r="B90" s="8">
        <f>C90</f>
        <v>2</v>
      </c>
      <c r="C90" s="8">
        <v>2</v>
      </c>
      <c r="D90" s="31" t="s">
        <v>105</v>
      </c>
    </row>
    <row r="91" spans="1:4" x14ac:dyDescent="0.2">
      <c r="A91" s="2" t="s">
        <v>69</v>
      </c>
      <c r="B91" s="8">
        <f t="shared" ref="B91:B96" si="4">C91+D91</f>
        <v>12</v>
      </c>
      <c r="C91" s="8">
        <v>7</v>
      </c>
      <c r="D91" s="20">
        <v>5</v>
      </c>
    </row>
    <row r="92" spans="1:4" x14ac:dyDescent="0.2">
      <c r="A92" s="2" t="s">
        <v>9</v>
      </c>
      <c r="B92" s="8">
        <f t="shared" si="4"/>
        <v>15</v>
      </c>
      <c r="C92" s="8">
        <v>11</v>
      </c>
      <c r="D92" s="20">
        <v>4</v>
      </c>
    </row>
    <row r="93" spans="1:4" x14ac:dyDescent="0.2">
      <c r="A93" s="2" t="s">
        <v>6</v>
      </c>
      <c r="B93" s="8">
        <f t="shared" si="4"/>
        <v>7</v>
      </c>
      <c r="C93" s="8">
        <v>5</v>
      </c>
      <c r="D93" s="20">
        <v>2</v>
      </c>
    </row>
    <row r="94" spans="1:4" x14ac:dyDescent="0.2">
      <c r="A94" s="2" t="s">
        <v>7</v>
      </c>
      <c r="B94" s="8">
        <f t="shared" si="4"/>
        <v>11</v>
      </c>
      <c r="C94" s="8">
        <v>7</v>
      </c>
      <c r="D94" s="20">
        <v>4</v>
      </c>
    </row>
    <row r="95" spans="1:4" x14ac:dyDescent="0.2">
      <c r="A95" s="2" t="s">
        <v>70</v>
      </c>
      <c r="B95" s="8">
        <f t="shared" si="4"/>
        <v>68</v>
      </c>
      <c r="C95" s="8">
        <v>45</v>
      </c>
      <c r="D95" s="20">
        <v>23</v>
      </c>
    </row>
    <row r="96" spans="1:4" x14ac:dyDescent="0.2">
      <c r="A96" s="2" t="s">
        <v>5</v>
      </c>
      <c r="B96" s="8">
        <f t="shared" si="4"/>
        <v>12</v>
      </c>
      <c r="C96" s="8">
        <v>8</v>
      </c>
      <c r="D96" s="20">
        <v>4</v>
      </c>
    </row>
    <row r="97" spans="1:4" x14ac:dyDescent="0.2">
      <c r="A97" s="2" t="s">
        <v>71</v>
      </c>
      <c r="B97" s="8">
        <f>C97</f>
        <v>1</v>
      </c>
      <c r="C97" s="8">
        <v>1</v>
      </c>
      <c r="D97" s="31" t="s">
        <v>105</v>
      </c>
    </row>
    <row r="98" spans="1:4" x14ac:dyDescent="0.2">
      <c r="A98" s="2" t="s">
        <v>4</v>
      </c>
      <c r="B98" s="8">
        <f>C98+D98</f>
        <v>20</v>
      </c>
      <c r="C98" s="8">
        <v>12</v>
      </c>
      <c r="D98" s="20">
        <v>8</v>
      </c>
    </row>
    <row r="99" spans="1:4" x14ac:dyDescent="0.2">
      <c r="A99" s="2"/>
      <c r="B99" s="8"/>
      <c r="C99" s="9"/>
      <c r="D99" s="21"/>
    </row>
    <row r="100" spans="1:4" x14ac:dyDescent="0.2">
      <c r="A100" s="11" t="s">
        <v>72</v>
      </c>
      <c r="B100" s="10">
        <f>C100+D100</f>
        <v>149</v>
      </c>
      <c r="C100" s="10">
        <v>112</v>
      </c>
      <c r="D100" s="22">
        <v>37</v>
      </c>
    </row>
    <row r="101" spans="1:4" x14ac:dyDescent="0.2">
      <c r="A101" s="2"/>
      <c r="B101" s="8"/>
      <c r="C101" s="9"/>
      <c r="D101" s="21"/>
    </row>
    <row r="102" spans="1:4" x14ac:dyDescent="0.2">
      <c r="A102" s="5" t="s">
        <v>35</v>
      </c>
      <c r="B102" s="10">
        <f>SUM(B104:B113)</f>
        <v>867</v>
      </c>
      <c r="C102" s="10">
        <f>SUM(C104:C113)</f>
        <v>659</v>
      </c>
      <c r="D102" s="22">
        <f>SUM(D104:D113)</f>
        <v>208</v>
      </c>
    </row>
    <row r="103" spans="1:4" x14ac:dyDescent="0.2">
      <c r="A103" s="2"/>
      <c r="B103" s="8"/>
      <c r="C103" s="9"/>
      <c r="D103" s="21"/>
    </row>
    <row r="104" spans="1:4" x14ac:dyDescent="0.2">
      <c r="A104" s="2" t="s">
        <v>38</v>
      </c>
      <c r="B104" s="8">
        <f>C104+D104</f>
        <v>117</v>
      </c>
      <c r="C104" s="8">
        <v>87</v>
      </c>
      <c r="D104" s="20">
        <v>30</v>
      </c>
    </row>
    <row r="105" spans="1:4" x14ac:dyDescent="0.2">
      <c r="A105" s="2" t="s">
        <v>43</v>
      </c>
      <c r="B105" s="8">
        <f>C105+D105</f>
        <v>62</v>
      </c>
      <c r="C105" s="8">
        <v>38</v>
      </c>
      <c r="D105" s="20">
        <v>24</v>
      </c>
    </row>
    <row r="106" spans="1:4" x14ac:dyDescent="0.2">
      <c r="A106" s="2" t="s">
        <v>39</v>
      </c>
      <c r="B106" s="8">
        <f>C106+D106</f>
        <v>88</v>
      </c>
      <c r="C106" s="8">
        <v>63</v>
      </c>
      <c r="D106" s="20">
        <v>25</v>
      </c>
    </row>
    <row r="107" spans="1:4" x14ac:dyDescent="0.2">
      <c r="A107" s="2" t="s">
        <v>44</v>
      </c>
      <c r="B107" s="8">
        <f>C107+D107</f>
        <v>99</v>
      </c>
      <c r="C107" s="8">
        <v>80</v>
      </c>
      <c r="D107" s="20">
        <v>19</v>
      </c>
    </row>
    <row r="108" spans="1:4" x14ac:dyDescent="0.2">
      <c r="A108" s="2" t="s">
        <v>40</v>
      </c>
      <c r="B108" s="8">
        <f>C108</f>
        <v>35</v>
      </c>
      <c r="C108" s="8">
        <v>35</v>
      </c>
      <c r="D108" s="31" t="s">
        <v>105</v>
      </c>
    </row>
    <row r="109" spans="1:4" x14ac:dyDescent="0.2">
      <c r="A109" s="2" t="s">
        <v>45</v>
      </c>
      <c r="B109" s="8">
        <f>C109+D109</f>
        <v>89</v>
      </c>
      <c r="C109" s="8">
        <v>75</v>
      </c>
      <c r="D109" s="31">
        <v>14</v>
      </c>
    </row>
    <row r="110" spans="1:4" x14ac:dyDescent="0.2">
      <c r="A110" s="2" t="s">
        <v>46</v>
      </c>
      <c r="B110" s="8">
        <f>C110+D110</f>
        <v>33</v>
      </c>
      <c r="C110" s="8">
        <v>14</v>
      </c>
      <c r="D110" s="20">
        <v>19</v>
      </c>
    </row>
    <row r="111" spans="1:4" x14ac:dyDescent="0.2">
      <c r="A111" s="2" t="s">
        <v>103</v>
      </c>
      <c r="B111" s="8">
        <f>C111+D111</f>
        <v>83</v>
      </c>
      <c r="C111" s="8">
        <v>68</v>
      </c>
      <c r="D111" s="20">
        <v>15</v>
      </c>
    </row>
    <row r="112" spans="1:4" x14ac:dyDescent="0.2">
      <c r="A112" s="2" t="s">
        <v>47</v>
      </c>
      <c r="B112" s="8">
        <f>C112+D112</f>
        <v>79</v>
      </c>
      <c r="C112" s="8">
        <v>54</v>
      </c>
      <c r="D112" s="20">
        <v>25</v>
      </c>
    </row>
    <row r="113" spans="1:4" x14ac:dyDescent="0.2">
      <c r="A113" s="2" t="s">
        <v>48</v>
      </c>
      <c r="B113" s="8">
        <f>C113+D113</f>
        <v>182</v>
      </c>
      <c r="C113" s="8">
        <v>145</v>
      </c>
      <c r="D113" s="20">
        <v>37</v>
      </c>
    </row>
    <row r="114" spans="1:4" x14ac:dyDescent="0.2">
      <c r="A114" s="2"/>
      <c r="B114" s="8"/>
      <c r="C114" s="8"/>
      <c r="D114" s="20"/>
    </row>
    <row r="115" spans="1:4" x14ac:dyDescent="0.2">
      <c r="A115" s="5" t="s">
        <v>36</v>
      </c>
      <c r="B115" s="10">
        <f>B117+B118</f>
        <v>35</v>
      </c>
      <c r="C115" s="10">
        <f>C117+C118</f>
        <v>25</v>
      </c>
      <c r="D115" s="22">
        <f>D117+D118</f>
        <v>10</v>
      </c>
    </row>
    <row r="116" spans="1:4" x14ac:dyDescent="0.2">
      <c r="A116" s="2"/>
      <c r="B116" s="8"/>
      <c r="C116" s="8"/>
      <c r="D116" s="20"/>
    </row>
    <row r="117" spans="1:4" x14ac:dyDescent="0.2">
      <c r="A117" s="2" t="s">
        <v>41</v>
      </c>
      <c r="B117" s="8">
        <f>C117+D117</f>
        <v>23</v>
      </c>
      <c r="C117" s="8">
        <v>21</v>
      </c>
      <c r="D117" s="20">
        <v>2</v>
      </c>
    </row>
    <row r="118" spans="1:4" x14ac:dyDescent="0.2">
      <c r="A118" s="2" t="s">
        <v>42</v>
      </c>
      <c r="B118" s="8">
        <f>C118+D118</f>
        <v>12</v>
      </c>
      <c r="C118" s="8">
        <v>4</v>
      </c>
      <c r="D118" s="20">
        <v>8</v>
      </c>
    </row>
    <row r="119" spans="1:4" x14ac:dyDescent="0.2">
      <c r="A119" s="2"/>
      <c r="B119" s="3"/>
      <c r="C119" s="3"/>
      <c r="D119" s="15"/>
    </row>
    <row r="120" spans="1:4" x14ac:dyDescent="0.2">
      <c r="A120" s="5" t="s">
        <v>37</v>
      </c>
      <c r="B120" s="12">
        <f>B122+B123+B124</f>
        <v>60</v>
      </c>
      <c r="C120" s="6">
        <f>C122+C123</f>
        <v>24</v>
      </c>
      <c r="D120" s="17">
        <f>D122+D123+D124</f>
        <v>36</v>
      </c>
    </row>
    <row r="121" spans="1:4" x14ac:dyDescent="0.2">
      <c r="A121" s="2"/>
      <c r="B121" s="3"/>
      <c r="C121" s="3"/>
      <c r="D121" s="15"/>
    </row>
    <row r="122" spans="1:4" x14ac:dyDescent="0.2">
      <c r="A122" s="2" t="s">
        <v>38</v>
      </c>
      <c r="B122" s="3">
        <f>C122+D122</f>
        <v>16</v>
      </c>
      <c r="C122" s="8">
        <v>13</v>
      </c>
      <c r="D122" s="20">
        <v>3</v>
      </c>
    </row>
    <row r="123" spans="1:4" x14ac:dyDescent="0.2">
      <c r="A123" s="2" t="s">
        <v>39</v>
      </c>
      <c r="B123" s="3">
        <f>C123+D123</f>
        <v>17</v>
      </c>
      <c r="C123" s="8">
        <v>11</v>
      </c>
      <c r="D123" s="20">
        <v>6</v>
      </c>
    </row>
    <row r="124" spans="1:4" x14ac:dyDescent="0.2">
      <c r="A124" s="2" t="s">
        <v>40</v>
      </c>
      <c r="B124" s="32">
        <f>D124</f>
        <v>27</v>
      </c>
      <c r="C124" s="30" t="s">
        <v>105</v>
      </c>
      <c r="D124" s="33">
        <v>27</v>
      </c>
    </row>
    <row r="125" spans="1:4" x14ac:dyDescent="0.2">
      <c r="A125" s="13"/>
      <c r="B125" s="14"/>
      <c r="C125" s="14"/>
      <c r="D125" s="23"/>
    </row>
  </sheetData>
  <mergeCells count="5">
    <mergeCell ref="C4:D4"/>
    <mergeCell ref="A1:D1"/>
    <mergeCell ref="A2:D2"/>
    <mergeCell ref="C5:C6"/>
    <mergeCell ref="D5:D6"/>
  </mergeCells>
  <pageMargins left="0.31496062992125984" right="0.31496062992125984" top="0.35433070866141736" bottom="0.35433070866141736" header="0.31496062992125984" footer="0.31496062992125984"/>
  <pageSetup scale="80" orientation="portrait" r:id="rId1"/>
  <headerFooter>
    <oddFooter>&amp;R&amp;P</oddFooter>
  </headerFooter>
  <ignoredErrors>
    <ignoredError sqref="B53 B58 B97 B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condición y sexo</vt:lpstr>
      <vt:lpstr>'condición y sexo'!Títulos_a_imprimir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Aguilar</dc:creator>
  <cp:lastModifiedBy>Full name</cp:lastModifiedBy>
  <cp:lastPrinted>2019-05-10T19:49:15Z</cp:lastPrinted>
  <dcterms:created xsi:type="dcterms:W3CDTF">2019-01-07T19:19:19Z</dcterms:created>
  <dcterms:modified xsi:type="dcterms:W3CDTF">2019-05-14T16:08:21Z</dcterms:modified>
</cp:coreProperties>
</file>